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3. 유가희 회사\01. 자격검정센터\2025_자검\01. 출제감수\12. 8월정기\12. 기출공지\108_엑셀\"/>
    </mc:Choice>
  </mc:AlternateContent>
  <xr:revisionPtr revIDLastSave="0" documentId="13_ncr:1_{5EF41C86-0D1F-4A22-9619-B1D43AA8A36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제1작업" sheetId="1" r:id="rId1"/>
    <sheet name="제2작업" sheetId="8" r:id="rId2"/>
    <sheet name="제3작업" sheetId="11" r:id="rId3"/>
    <sheet name="제4작업" sheetId="13" r:id="rId4"/>
  </sheets>
  <definedNames>
    <definedName name="_xlnm._FilterDatabase" localSheetId="1" hidden="1">제2작업!$B$2:$H$10</definedName>
    <definedName name="전년판매수량">제1작업!$H$5:$H$12</definedName>
  </definedNames>
  <calcPr calcId="191029"/>
  <pivotCaches>
    <pivotCache cacheId="0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4" i="1" l="1"/>
  <c r="J12" i="1"/>
  <c r="J11" i="1"/>
  <c r="J10" i="1"/>
  <c r="J9" i="1"/>
  <c r="J8" i="1"/>
  <c r="J7" i="1"/>
  <c r="J6" i="1"/>
  <c r="J5" i="1"/>
  <c r="J13" i="1"/>
  <c r="E13" i="1" l="1"/>
  <c r="J14" i="1" l="1"/>
  <c r="I12" i="1"/>
  <c r="I7" i="1"/>
  <c r="I8" i="1"/>
  <c r="I9" i="1"/>
  <c r="I10" i="1"/>
  <c r="I11" i="1"/>
  <c r="I6" i="1"/>
  <c r="I5" i="1"/>
</calcChain>
</file>

<file path=xl/sharedStrings.xml><?xml version="1.0" encoding="utf-8"?>
<sst xmlns="http://schemas.openxmlformats.org/spreadsheetml/2006/main" count="111" uniqueCount="46">
  <si>
    <t>단가</t>
    <phoneticPr fontId="2" type="noConversion"/>
  </si>
  <si>
    <t>단가 전체평균</t>
    <phoneticPr fontId="2" type="noConversion"/>
  </si>
  <si>
    <t>제품코드</t>
    <phoneticPr fontId="2" type="noConversion"/>
  </si>
  <si>
    <t>총합계</t>
  </si>
  <si>
    <t>게임명</t>
    <phoneticPr fontId="2" type="noConversion"/>
  </si>
  <si>
    <t>어새신</t>
    <phoneticPr fontId="2" type="noConversion"/>
  </si>
  <si>
    <t>배틀플레이</t>
    <phoneticPr fontId="2" type="noConversion"/>
  </si>
  <si>
    <t>콜 오브 필드</t>
    <phoneticPr fontId="2" type="noConversion"/>
  </si>
  <si>
    <t>문화 VI</t>
    <phoneticPr fontId="2" type="noConversion"/>
  </si>
  <si>
    <t>스타타이쿤</t>
    <phoneticPr fontId="2" type="noConversion"/>
  </si>
  <si>
    <t>젤다 카트</t>
    <phoneticPr fontId="2" type="noConversion"/>
  </si>
  <si>
    <t>장르</t>
  </si>
  <si>
    <t>장르</t>
    <phoneticPr fontId="2" type="noConversion"/>
  </si>
  <si>
    <t>액션</t>
  </si>
  <si>
    <t>액션</t>
    <phoneticPr fontId="2" type="noConversion"/>
  </si>
  <si>
    <t>FPS</t>
  </si>
  <si>
    <t>FPS</t>
    <phoneticPr fontId="2" type="noConversion"/>
  </si>
  <si>
    <t>레이싱</t>
  </si>
  <si>
    <t>레이싱</t>
    <phoneticPr fontId="2" type="noConversion"/>
  </si>
  <si>
    <t>리그오브</t>
    <phoneticPr fontId="2" type="noConversion"/>
  </si>
  <si>
    <t>마리오 전설</t>
    <phoneticPr fontId="2" type="noConversion"/>
  </si>
  <si>
    <t>판매일자</t>
    <phoneticPr fontId="2" type="noConversion"/>
  </si>
  <si>
    <t>BM-001</t>
  </si>
  <si>
    <t>BM-001</t>
    <phoneticPr fontId="2" type="noConversion"/>
  </si>
  <si>
    <t>EM-002</t>
    <phoneticPr fontId="2" type="noConversion"/>
  </si>
  <si>
    <t>DM-003</t>
    <phoneticPr fontId="2" type="noConversion"/>
  </si>
  <si>
    <t>BM-004</t>
    <phoneticPr fontId="2" type="noConversion"/>
  </si>
  <si>
    <t>EM-006</t>
    <phoneticPr fontId="2" type="noConversion"/>
  </si>
  <si>
    <t>DM-008</t>
    <phoneticPr fontId="2" type="noConversion"/>
  </si>
  <si>
    <t>FPS 전년 판매수량 합계</t>
    <phoneticPr fontId="2" type="noConversion"/>
  </si>
  <si>
    <t>DM-005</t>
    <phoneticPr fontId="2" type="noConversion"/>
  </si>
  <si>
    <t>BM-007</t>
    <phoneticPr fontId="2" type="noConversion"/>
  </si>
  <si>
    <t>판매수량
(단위:개)</t>
    <phoneticPr fontId="2" type="noConversion"/>
  </si>
  <si>
    <t>판매순위</t>
    <phoneticPr fontId="2" type="noConversion"/>
  </si>
  <si>
    <t>제작사</t>
    <phoneticPr fontId="2" type="noConversion"/>
  </si>
  <si>
    <t>판매수량
(단위:개)</t>
  </si>
  <si>
    <t>전년
판매수량</t>
    <phoneticPr fontId="2" type="noConversion"/>
  </si>
  <si>
    <t>&gt;=40</t>
    <phoneticPr fontId="2" type="noConversion"/>
  </si>
  <si>
    <t>개수 : 게임명</t>
  </si>
  <si>
    <t>최다 판매수량(단위:개)</t>
    <phoneticPr fontId="2" type="noConversion"/>
  </si>
  <si>
    <t>단가</t>
  </si>
  <si>
    <t>**</t>
  </si>
  <si>
    <t>30001-60000</t>
  </si>
  <si>
    <t>60001-90000</t>
  </si>
  <si>
    <t>90001-120000</t>
  </si>
  <si>
    <t>평균 : 판매수량(단위:개)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</si>
</sst>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76" formatCode="#,##0&quot;원&quot;"/>
  </numFmts>
  <fonts count="5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굴림"/>
      <family val="3"/>
      <charset val="129"/>
    </font>
    <font>
      <sz val="11"/>
      <color theme="1"/>
      <name val="맑은 고딕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auto="1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auto="1"/>
      </diagonal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0" fontId="4" fillId="0" borderId="0"/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</cellStyleXfs>
  <cellXfs count="56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 wrapText="1"/>
    </xf>
    <xf numFmtId="14" fontId="3" fillId="0" borderId="6" xfId="0" applyNumberFormat="1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14" fontId="3" fillId="0" borderId="11" xfId="0" applyNumberFormat="1" applyFont="1" applyBorder="1" applyAlignment="1">
      <alignment horizontal="center" vertical="center"/>
    </xf>
    <xf numFmtId="14" fontId="3" fillId="0" borderId="12" xfId="0" applyNumberFormat="1" applyFont="1" applyBorder="1" applyAlignment="1">
      <alignment horizontal="center" vertical="center"/>
    </xf>
    <xf numFmtId="176" fontId="3" fillId="0" borderId="6" xfId="2" applyNumberFormat="1" applyFont="1" applyBorder="1" applyAlignment="1">
      <alignment horizontal="right" vertical="center"/>
    </xf>
    <xf numFmtId="176" fontId="3" fillId="0" borderId="1" xfId="2" applyNumberFormat="1" applyFont="1" applyBorder="1" applyAlignment="1">
      <alignment horizontal="right" vertical="center"/>
    </xf>
    <xf numFmtId="176" fontId="3" fillId="0" borderId="11" xfId="2" applyNumberFormat="1" applyFont="1" applyBorder="1" applyAlignment="1">
      <alignment horizontal="right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41" fontId="3" fillId="0" borderId="6" xfId="3" applyFont="1" applyBorder="1" applyAlignment="1">
      <alignment horizontal="right" vertical="center"/>
    </xf>
    <xf numFmtId="41" fontId="3" fillId="0" borderId="1" xfId="3" applyFont="1" applyBorder="1" applyAlignment="1">
      <alignment horizontal="right" vertical="center"/>
    </xf>
    <xf numFmtId="41" fontId="3" fillId="0" borderId="11" xfId="3" applyFont="1" applyBorder="1" applyAlignment="1">
      <alignment horizontal="righ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>
      <alignment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41" fontId="3" fillId="0" borderId="18" xfId="3" applyFont="1" applyFill="1" applyBorder="1" applyAlignment="1">
      <alignment horizontal="right" vertical="center"/>
    </xf>
    <xf numFmtId="41" fontId="3" fillId="0" borderId="21" xfId="3" applyFont="1" applyFill="1" applyBorder="1" applyAlignment="1">
      <alignment horizontal="right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14" fontId="3" fillId="0" borderId="23" xfId="0" applyNumberFormat="1" applyFont="1" applyBorder="1" applyAlignment="1">
      <alignment horizontal="center" vertical="center"/>
    </xf>
    <xf numFmtId="41" fontId="3" fillId="0" borderId="24" xfId="3" applyFont="1" applyFill="1" applyBorder="1" applyAlignment="1">
      <alignment horizontal="right" vertical="center"/>
    </xf>
    <xf numFmtId="176" fontId="0" fillId="0" borderId="0" xfId="0" applyNumberFormat="1" applyAlignment="1">
      <alignment horizontal="left" vertical="center"/>
    </xf>
    <xf numFmtId="176" fontId="3" fillId="0" borderId="0" xfId="0" applyNumberFormat="1" applyFont="1">
      <alignment vertical="center"/>
    </xf>
    <xf numFmtId="0" fontId="0" fillId="0" borderId="0" xfId="0" applyAlignment="1">
      <alignment horizontal="center" vertical="center"/>
    </xf>
    <xf numFmtId="0" fontId="0" fillId="0" borderId="0" xfId="0" pivotButton="1" applyAlignment="1">
      <alignment horizontal="center" vertical="center"/>
    </xf>
    <xf numFmtId="0" fontId="0" fillId="0" borderId="0" xfId="0" applyAlignment="1">
      <alignment horizontal="center" vertical="center" wrapText="1"/>
    </xf>
    <xf numFmtId="41" fontId="0" fillId="0" borderId="0" xfId="0" applyNumberFormat="1" applyAlignment="1">
      <alignment horizontal="center" vertical="center"/>
    </xf>
    <xf numFmtId="41" fontId="3" fillId="0" borderId="7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4">
    <cellStyle name="쉼표 [0]" xfId="3" builtinId="6"/>
    <cellStyle name="쉼표 [0] 2" xfId="2" xr:uid="{00000000-0005-0000-0000-000001000000}"/>
    <cellStyle name="표준" xfId="0" builtinId="0"/>
    <cellStyle name="표준 2" xfId="1" xr:uid="{00000000-0005-0000-0000-000003000000}"/>
  </cellStyles>
  <dxfs count="10">
    <dxf>
      <font>
        <b/>
        <i val="0"/>
        <color rgb="FF0070C0"/>
      </font>
    </dxf>
    <dxf>
      <font>
        <b/>
        <i val="0"/>
        <color rgb="FF0070C0"/>
      </font>
    </dxf>
    <dxf>
      <numFmt numFmtId="33" formatCode="_-* #,##0_-;\-* #,##0_-;_-* &quot;-&quot;_-;_-@_-"/>
    </dxf>
    <dxf>
      <alignment horizontal="center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numFmt numFmtId="19" formatCode="yyyy/mm/dd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medium">
          <color indexed="64"/>
        </left>
        <right style="thin">
          <color indexed="64"/>
        </right>
        <top style="medium">
          <color indexed="64"/>
        </top>
        <bottom style="thin">
          <color indexed="64"/>
        </bottom>
      </border>
    </dxf>
    <dxf>
      <border outline="0">
        <bottom style="medium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10" Type="http://schemas.openxmlformats.org/officeDocument/2006/relationships/customXml" Target="../customXml/item1.xml"/><Relationship Id="rId4" Type="http://schemas.openxmlformats.org/officeDocument/2006/relationships/chartsheet" Target="chartsheets/sheet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r>
              <a:rPr lang="ko-KR" sz="2000" b="1"/>
              <a:t>액션 및 레이싱 게임 판매 현황</a:t>
            </a:r>
          </a:p>
        </c:rich>
      </c:tx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제1작업!$F$4</c:f>
              <c:strCache>
                <c:ptCount val="1"/>
                <c:pt idx="0">
                  <c:v>단가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2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3C6-4309-8161-2A17D8A1A7C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굴림" panose="020B0600000101010101" pitchFamily="50" charset="-127"/>
                    <a:ea typeface="굴림" panose="020B0600000101010101" pitchFamily="50" charset="-127"/>
                    <a:cs typeface="+mn-cs"/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(제1작업!$C$5,제1작업!$C$8:$C$12)</c:f>
              <c:strCache>
                <c:ptCount val="6"/>
                <c:pt idx="0">
                  <c:v>어새신</c:v>
                </c:pt>
                <c:pt idx="1">
                  <c:v>문화 VI</c:v>
                </c:pt>
                <c:pt idx="2">
                  <c:v>스타타이쿤</c:v>
                </c:pt>
                <c:pt idx="3">
                  <c:v>리그오브</c:v>
                </c:pt>
                <c:pt idx="4">
                  <c:v>마리오 전설</c:v>
                </c:pt>
                <c:pt idx="5">
                  <c:v>젤다 카트</c:v>
                </c:pt>
              </c:strCache>
            </c:strRef>
          </c:cat>
          <c:val>
            <c:numRef>
              <c:f>(제1작업!$F$5,제1작업!$F$8:$F$12)</c:f>
              <c:numCache>
                <c:formatCode>#,##0"원"</c:formatCode>
                <c:ptCount val="6"/>
                <c:pt idx="0">
                  <c:v>80000</c:v>
                </c:pt>
                <c:pt idx="1">
                  <c:v>70000</c:v>
                </c:pt>
                <c:pt idx="2">
                  <c:v>90000</c:v>
                </c:pt>
                <c:pt idx="3">
                  <c:v>85000</c:v>
                </c:pt>
                <c:pt idx="4">
                  <c:v>80000</c:v>
                </c:pt>
                <c:pt idx="5">
                  <c:v>75000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893-4C42-AB03-C2BF5B8050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16625711"/>
        <c:axId val="116629871"/>
      </c:barChart>
      <c:lineChart>
        <c:grouping val="standard"/>
        <c:varyColors val="0"/>
        <c:ser>
          <c:idx val="1"/>
          <c:order val="1"/>
          <c:tx>
            <c:v>판매수량(단위:개)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diamond"/>
            <c:size val="10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(제1작업!$C$5,제1작업!$C$8:$C$12)</c:f>
              <c:strCache>
                <c:ptCount val="6"/>
                <c:pt idx="0">
                  <c:v>어새신</c:v>
                </c:pt>
                <c:pt idx="1">
                  <c:v>문화 VI</c:v>
                </c:pt>
                <c:pt idx="2">
                  <c:v>스타타이쿤</c:v>
                </c:pt>
                <c:pt idx="3">
                  <c:v>리그오브</c:v>
                </c:pt>
                <c:pt idx="4">
                  <c:v>마리오 전설</c:v>
                </c:pt>
                <c:pt idx="5">
                  <c:v>젤다 카트</c:v>
                </c:pt>
              </c:strCache>
            </c:strRef>
          </c:cat>
          <c:val>
            <c:numRef>
              <c:f>(제1작업!$G$5,제1작업!$G$8:$G$12)</c:f>
              <c:numCache>
                <c:formatCode>_(* #,##0_);_(* \(#,##0\);_(* "-"_);_(@_)</c:formatCode>
                <c:ptCount val="6"/>
                <c:pt idx="0">
                  <c:v>45</c:v>
                </c:pt>
                <c:pt idx="1">
                  <c:v>3</c:v>
                </c:pt>
                <c:pt idx="2">
                  <c:v>8</c:v>
                </c:pt>
                <c:pt idx="3">
                  <c:v>50</c:v>
                </c:pt>
                <c:pt idx="4">
                  <c:v>25</c:v>
                </c:pt>
                <c:pt idx="5">
                  <c:v>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893-4C42-AB03-C2BF5B8050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3081472"/>
        <c:axId val="2083061920"/>
      </c:lineChart>
      <c:catAx>
        <c:axId val="1166257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116629871"/>
        <c:crosses val="autoZero"/>
        <c:auto val="1"/>
        <c:lblAlgn val="ctr"/>
        <c:lblOffset val="100"/>
        <c:noMultiLvlLbl val="0"/>
      </c:catAx>
      <c:valAx>
        <c:axId val="1166298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prstDash val="dash"/>
              <a:round/>
            </a:ln>
            <a:effectLst/>
          </c:spPr>
        </c:majorGridlines>
        <c:numFmt formatCode="#,##0&quot;원&quot;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116625711"/>
        <c:crosses val="autoZero"/>
        <c:crossBetween val="between"/>
      </c:valAx>
      <c:valAx>
        <c:axId val="2083061920"/>
        <c:scaling>
          <c:orientation val="minMax"/>
        </c:scaling>
        <c:delete val="0"/>
        <c:axPos val="r"/>
        <c:numFmt formatCode="_(* #,##0_);_(* \(#,##0\);_(* &quot;-&quot;_);_(@_)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2083081472"/>
        <c:crosses val="max"/>
        <c:crossBetween val="between"/>
        <c:majorUnit val="15"/>
      </c:valAx>
      <c:catAx>
        <c:axId val="208308147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083061920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blipFill>
      <a:blip xmlns:r="http://schemas.openxmlformats.org/officeDocument/2006/relationships" r:embed="rId3"/>
      <a:tile tx="0" ty="0" sx="100000" sy="100000" flip="none" algn="tl"/>
    </a:blip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chemeClr val="tx1"/>
          </a:solidFill>
          <a:latin typeface="굴림" panose="020B0600000101010101" pitchFamily="50" charset="-127"/>
          <a:ea typeface="굴림" panose="020B0600000101010101" pitchFamily="50" charset="-127"/>
        </a:defRPr>
      </a:pPr>
      <a:endParaRPr lang="ko-KR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99060</xdr:rowOff>
    </xdr:from>
    <xdr:to>
      <xdr:col>6</xdr:col>
      <xdr:colOff>548640</xdr:colOff>
      <xdr:row>2</xdr:row>
      <xdr:rowOff>198120</xdr:rowOff>
    </xdr:to>
    <xdr:sp macro="" textlink="">
      <xdr:nvSpPr>
        <xdr:cNvPr id="5" name="육각형 4">
          <a:extLst>
            <a:ext uri="{FF2B5EF4-FFF2-40B4-BE49-F238E27FC236}">
              <a16:creationId xmlns:a16="http://schemas.microsoft.com/office/drawing/2014/main" id="{E12C8C79-E6EC-4D8D-BFEC-C847A8EA0A7E}"/>
            </a:ext>
          </a:extLst>
        </xdr:cNvPr>
        <xdr:cNvSpPr/>
      </xdr:nvSpPr>
      <xdr:spPr>
        <a:xfrm>
          <a:off x="129540" y="99060"/>
          <a:ext cx="4846320" cy="723900"/>
        </a:xfrm>
        <a:prstGeom prst="hexagon">
          <a:avLst/>
        </a:prstGeom>
        <a:solidFill>
          <a:srgbClr val="FFFF00"/>
        </a:solidFill>
        <a:effectLst>
          <a:outerShdw blurRad="50800" dist="38100" algn="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altLang="ko-KR" sz="2400" b="1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2025</a:t>
          </a:r>
          <a:r>
            <a:rPr lang="en-US" altLang="ko-KR" sz="2400" b="1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 </a:t>
          </a:r>
          <a:r>
            <a:rPr lang="ko-KR" altLang="en-US" sz="2400" b="1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게임 판매 현황</a:t>
          </a:r>
        </a:p>
      </xdr:txBody>
    </xdr:sp>
    <xdr:clientData/>
  </xdr:twoCellAnchor>
  <xdr:twoCellAnchor>
    <xdr:from>
      <xdr:col>7</xdr:col>
      <xdr:colOff>0</xdr:colOff>
      <xdr:row>0</xdr:row>
      <xdr:rowOff>110490</xdr:rowOff>
    </xdr:from>
    <xdr:to>
      <xdr:col>9</xdr:col>
      <xdr:colOff>845819</xdr:colOff>
      <xdr:row>2</xdr:row>
      <xdr:rowOff>186690</xdr:rowOff>
    </xdr:to>
    <xdr:pic>
      <xdr:nvPicPr>
        <xdr:cNvPr id="6" name="Picture 1">
          <a:extLst>
            <a:ext uri="{FF2B5EF4-FFF2-40B4-BE49-F238E27FC236}">
              <a16:creationId xmlns:a16="http://schemas.microsoft.com/office/drawing/2014/main" id="{63F6B8DF-BC62-4AF4-9989-F620568B6E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42560" y="110490"/>
          <a:ext cx="2636519" cy="701040"/>
        </a:xfrm>
        <a:prstGeom prst="rect">
          <a:avLst/>
        </a:prstGeom>
        <a:solidFill>
          <a:srgbClr val="FFFFFF"/>
        </a:solidFill>
        <a:ln w="9525"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C9CDA0FF-D6AB-478D-9E0D-DCDDF9F459ED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0.66811</cdr:x>
      <cdr:y>0.10955</cdr:y>
    </cdr:from>
    <cdr:to>
      <cdr:x>0.78213</cdr:x>
      <cdr:y>0.17766</cdr:y>
    </cdr:to>
    <cdr:sp macro="" textlink="">
      <cdr:nvSpPr>
        <cdr:cNvPr id="2" name="말풍선: 모서리가 둥근 사각형 1">
          <a:extLst xmlns:a="http://schemas.openxmlformats.org/drawingml/2006/main">
            <a:ext uri="{FF2B5EF4-FFF2-40B4-BE49-F238E27FC236}">
              <a16:creationId xmlns:a16="http://schemas.microsoft.com/office/drawing/2014/main" id="{50912094-41BE-46AE-9F81-8B823EE70FFB}"/>
            </a:ext>
          </a:extLst>
        </cdr:cNvPr>
        <cdr:cNvSpPr/>
      </cdr:nvSpPr>
      <cdr:spPr>
        <a:xfrm xmlns:a="http://schemas.openxmlformats.org/drawingml/2006/main">
          <a:off x="6205927" y="664478"/>
          <a:ext cx="1059107" cy="413122"/>
        </a:xfrm>
        <a:prstGeom xmlns:a="http://schemas.openxmlformats.org/drawingml/2006/main" prst="wedgeRoundRectCallout">
          <a:avLst>
            <a:gd name="adj1" fmla="val -67083"/>
            <a:gd name="adj2" fmla="val 75349"/>
            <a:gd name="adj3" fmla="val 16667"/>
          </a:avLst>
        </a:prstGeom>
        <a:solidFill xmlns:a="http://schemas.openxmlformats.org/drawingml/2006/main">
          <a:schemeClr val="bg1"/>
        </a:solidFill>
      </cdr:spPr>
      <cdr:style>
        <a:lnRef xmlns:a="http://schemas.openxmlformats.org/drawingml/2006/main" idx="2">
          <a:schemeClr val="accent1">
            <a:shade val="15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ko-KR" altLang="en-US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최다 판매</a:t>
          </a:r>
          <a:endParaRPr lang="ko-KR">
            <a:solidFill>
              <a:schemeClr val="tx1"/>
            </a:solidFill>
            <a:latin typeface="굴림" panose="020B0600000101010101" pitchFamily="50" charset="-127"/>
            <a:ea typeface="굴림" panose="020B0600000101010101" pitchFamily="50" charset="-127"/>
          </a:endParaRPr>
        </a:p>
      </cdr:txBody>
    </cdr:sp>
  </cdr:relSizeAnchor>
</c:userShape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user" refreshedDate="45838.647642592594" createdVersion="7" refreshedVersion="7" minRefreshableVersion="3" recordCount="8" xr:uid="{00000000-000A-0000-FFFF-FFFF00000000}">
  <cacheSource type="worksheet">
    <worksheetSource ref="B4:G12" sheet="제1작업"/>
  </cacheSource>
  <cacheFields count="6">
    <cacheField name="제품코드" numFmtId="0">
      <sharedItems/>
    </cacheField>
    <cacheField name="게임명" numFmtId="0">
      <sharedItems/>
    </cacheField>
    <cacheField name="장르" numFmtId="0">
      <sharedItems count="3">
        <s v="액션"/>
        <s v="FPS"/>
        <s v="레이싱"/>
      </sharedItems>
    </cacheField>
    <cacheField name="판매일자" numFmtId="14">
      <sharedItems containsSemiMixedTypes="0" containsNonDate="0" containsDate="1" containsString="0" minDate="2025-01-09T00:00:00" maxDate="2025-03-09T00:00:00"/>
    </cacheField>
    <cacheField name="단가" numFmtId="176">
      <sharedItems containsSemiMixedTypes="0" containsString="0" containsNumber="1" containsInteger="1" minValue="60000" maxValue="100000" count="7">
        <n v="85000"/>
        <n v="100000"/>
        <n v="60000"/>
        <n v="70000"/>
        <n v="90000"/>
        <n v="80000"/>
        <n v="75000"/>
      </sharedItems>
      <fieldGroup base="4">
        <rangePr autoStart="0" autoEnd="0" startNum="30001" endNum="120000" groupInterval="30000"/>
        <groupItems count="5">
          <s v="&lt;30001"/>
          <s v="30001-60000"/>
          <s v="60001-90000"/>
          <s v="90001-120000"/>
          <s v="&gt;120001"/>
        </groupItems>
      </fieldGroup>
    </cacheField>
    <cacheField name="판매수량_x000a_(단위:개)" numFmtId="41">
      <sharedItems containsSemiMixedTypes="0" containsString="0" containsNumber="1" containsInteger="1" minValue="3" maxValue="5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">
  <r>
    <s v="BM-001"/>
    <s v="어새신"/>
    <x v="0"/>
    <d v="2025-02-25T00:00:00"/>
    <x v="0"/>
    <n v="45"/>
  </r>
  <r>
    <s v="EM-002"/>
    <s v="배틀플레이"/>
    <x v="1"/>
    <d v="2025-01-09T00:00:00"/>
    <x v="1"/>
    <n v="35"/>
  </r>
  <r>
    <s v="DM-003"/>
    <s v="콜 오브 필드"/>
    <x v="1"/>
    <d v="2025-01-23T00:00:00"/>
    <x v="2"/>
    <n v="10"/>
  </r>
  <r>
    <s v="BM-004"/>
    <s v="문화 VI"/>
    <x v="0"/>
    <d v="2025-01-22T00:00:00"/>
    <x v="3"/>
    <n v="3"/>
  </r>
  <r>
    <s v="DM-005"/>
    <s v="스타타이쿤"/>
    <x v="0"/>
    <d v="2025-03-01T00:00:00"/>
    <x v="4"/>
    <n v="8"/>
  </r>
  <r>
    <s v="EM-006"/>
    <s v="리그오브"/>
    <x v="2"/>
    <d v="2025-02-23T00:00:00"/>
    <x v="0"/>
    <n v="50"/>
  </r>
  <r>
    <s v="BM-007"/>
    <s v="마리오 전설"/>
    <x v="2"/>
    <d v="2025-02-08T00:00:00"/>
    <x v="5"/>
    <n v="25"/>
  </r>
  <r>
    <s v="DM-008"/>
    <s v="젤다 카트"/>
    <x v="2"/>
    <d v="2025-03-08T00:00:00"/>
    <x v="6"/>
    <n v="2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300-000000000000}" name="피벗 테이블1" cacheId="0" applyNumberFormats="0" applyBorderFormats="0" applyFontFormats="0" applyPatternFormats="0" applyAlignmentFormats="0" applyWidthHeightFormats="1" dataCaption="값" missingCaption="**" updatedVersion="7" minRefreshableVersion="3" useAutoFormatting="1" colGrandTotals="0" itemPrintTitles="1" mergeItem="1" createdVersion="7" indent="0" outline="1" outlineData="1" multipleFieldFilters="0" rowHeaderCaption="단가" colHeaderCaption="장르">
  <location ref="B2:H8" firstHeaderRow="1" firstDataRow="3" firstDataCol="1"/>
  <pivotFields count="6">
    <pivotField showAll="0"/>
    <pivotField dataField="1" showAll="0"/>
    <pivotField axis="axisCol" showAll="0" sortType="descending">
      <items count="4">
        <item x="0"/>
        <item x="2"/>
        <item x="1"/>
        <item t="default"/>
      </items>
    </pivotField>
    <pivotField numFmtId="14" showAll="0"/>
    <pivotField axis="axisRow" numFmtId="176" showAll="0">
      <items count="6">
        <item x="0"/>
        <item x="1"/>
        <item x="2"/>
        <item x="3"/>
        <item x="4"/>
        <item t="default"/>
      </items>
    </pivotField>
    <pivotField dataField="1" numFmtId="41" showAll="0"/>
  </pivotFields>
  <rowFields count="1">
    <field x="4"/>
  </rowFields>
  <rowItems count="4">
    <i>
      <x v="1"/>
    </i>
    <i>
      <x v="2"/>
    </i>
    <i>
      <x v="3"/>
    </i>
    <i t="grand">
      <x/>
    </i>
  </rowItems>
  <colFields count="2">
    <field x="2"/>
    <field x="-2"/>
  </colFields>
  <colItems count="6">
    <i>
      <x/>
      <x/>
    </i>
    <i r="1" i="1">
      <x v="1"/>
    </i>
    <i>
      <x v="1"/>
      <x/>
    </i>
    <i r="1" i="1">
      <x v="1"/>
    </i>
    <i>
      <x v="2"/>
      <x/>
    </i>
    <i r="1" i="1">
      <x v="1"/>
    </i>
  </colItems>
  <dataFields count="2">
    <dataField name="개수 : 게임명" fld="1" subtotal="count" baseField="0" baseItem="0"/>
    <dataField name="평균 : 판매수량(단위:개)" fld="5" subtotal="average" baseField="4" baseItem="0"/>
  </dataFields>
  <formats count="2">
    <format dxfId="3">
      <pivotArea outline="0" collapsedLevelsAreSubtotals="1" fieldPosition="0"/>
    </format>
    <format dxfId="2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표1" displayName="표1" ref="B18:E22" totalsRowShown="0" headerRowBorderDxfId="9" tableBorderDxfId="8">
  <autoFilter ref="B18:E22" xr:uid="{00000000-0009-0000-0100-000001000000}"/>
  <tableColumns count="4">
    <tableColumn id="1" xr3:uid="{00000000-0010-0000-0000-000001000000}" name="제품코드" dataDxfId="7"/>
    <tableColumn id="2" xr3:uid="{00000000-0010-0000-0000-000002000000}" name="게임명" dataDxfId="6"/>
    <tableColumn id="3" xr3:uid="{00000000-0010-0000-0000-000003000000}" name="판매일자" dataDxfId="5"/>
    <tableColumn id="4" xr3:uid="{00000000-0010-0000-0000-000004000000}" name="판매수량_x000a_(단위:개)" dataDxfId="4" dataCellStyle="쉼표 [0]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J17"/>
  <sheetViews>
    <sheetView tabSelected="1" zoomScaleNormal="100" workbookViewId="0">
      <selection activeCell="O24" sqref="O24"/>
    </sheetView>
  </sheetViews>
  <sheetFormatPr defaultColWidth="8.75" defaultRowHeight="13.5" x14ac:dyDescent="0.3"/>
  <cols>
    <col min="1" max="1" width="1.75" style="1" customWidth="1"/>
    <col min="2" max="2" width="10.625" style="1" customWidth="1"/>
    <col min="3" max="3" width="11.125" style="1" customWidth="1"/>
    <col min="4" max="4" width="11" style="1" customWidth="1"/>
    <col min="5" max="5" width="13" style="1" customWidth="1"/>
    <col min="6" max="9" width="11.25" style="1" customWidth="1"/>
    <col min="10" max="10" width="11.125" style="1" customWidth="1"/>
    <col min="11" max="16384" width="8.75" style="1"/>
  </cols>
  <sheetData>
    <row r="1" spans="2:10" ht="24.6" customHeight="1" x14ac:dyDescent="0.3"/>
    <row r="2" spans="2:10" ht="24.6" customHeight="1" x14ac:dyDescent="0.3"/>
    <row r="3" spans="2:10" ht="24.6" customHeight="1" thickBot="1" x14ac:dyDescent="0.35"/>
    <row r="4" spans="2:10" ht="27.75" thickBot="1" x14ac:dyDescent="0.35">
      <c r="B4" s="11" t="s">
        <v>2</v>
      </c>
      <c r="C4" s="12" t="s">
        <v>4</v>
      </c>
      <c r="D4" s="12" t="s">
        <v>12</v>
      </c>
      <c r="E4" s="13" t="s">
        <v>21</v>
      </c>
      <c r="F4" s="13" t="s">
        <v>0</v>
      </c>
      <c r="G4" s="13" t="s">
        <v>32</v>
      </c>
      <c r="H4" s="13" t="s">
        <v>36</v>
      </c>
      <c r="I4" s="12" t="s">
        <v>33</v>
      </c>
      <c r="J4" s="14" t="s">
        <v>34</v>
      </c>
    </row>
    <row r="5" spans="2:10" ht="19.149999999999999" customHeight="1" x14ac:dyDescent="0.3">
      <c r="B5" s="3" t="s">
        <v>23</v>
      </c>
      <c r="C5" s="4" t="s">
        <v>5</v>
      </c>
      <c r="D5" s="4" t="s">
        <v>14</v>
      </c>
      <c r="E5" s="16">
        <v>45713</v>
      </c>
      <c r="F5" s="20">
        <v>80000</v>
      </c>
      <c r="G5" s="27">
        <v>45</v>
      </c>
      <c r="H5" s="27">
        <v>50</v>
      </c>
      <c r="I5" s="4" t="str">
        <f>_xlfn.RANK.EQ(G5,$G$5:$G$12)&amp;"위"</f>
        <v>2위</v>
      </c>
      <c r="J5" s="5" t="str">
        <f t="shared" ref="J5:J12" si="0">IF(MID(B5,1,1)="B","블레이드",IF(MID(B5,1,1)="D","드림","이든"))</f>
        <v>블레이드</v>
      </c>
    </row>
    <row r="6" spans="2:10" ht="19.149999999999999" customHeight="1" x14ac:dyDescent="0.3">
      <c r="B6" s="6" t="s">
        <v>24</v>
      </c>
      <c r="C6" s="2" t="s">
        <v>6</v>
      </c>
      <c r="D6" s="2" t="s">
        <v>16</v>
      </c>
      <c r="E6" s="17">
        <v>45666</v>
      </c>
      <c r="F6" s="21">
        <v>100000</v>
      </c>
      <c r="G6" s="28">
        <v>35</v>
      </c>
      <c r="H6" s="28">
        <v>30</v>
      </c>
      <c r="I6" s="2" t="str">
        <f>_xlfn.RANK.EQ(G6,$G$5:$G$12)&amp;"위"</f>
        <v>3위</v>
      </c>
      <c r="J6" s="7" t="str">
        <f t="shared" si="0"/>
        <v>이든</v>
      </c>
    </row>
    <row r="7" spans="2:10" ht="19.149999999999999" customHeight="1" x14ac:dyDescent="0.3">
      <c r="B7" s="6" t="s">
        <v>25</v>
      </c>
      <c r="C7" s="2" t="s">
        <v>7</v>
      </c>
      <c r="D7" s="2" t="s">
        <v>16</v>
      </c>
      <c r="E7" s="17">
        <v>45680</v>
      </c>
      <c r="F7" s="21">
        <v>60000</v>
      </c>
      <c r="G7" s="28">
        <v>10</v>
      </c>
      <c r="H7" s="28">
        <v>20</v>
      </c>
      <c r="I7" s="2" t="str">
        <f t="shared" ref="I7:I11" si="1">_xlfn.RANK.EQ(G7,$G$5:$G$12)&amp;"위"</f>
        <v>6위</v>
      </c>
      <c r="J7" s="7" t="str">
        <f t="shared" si="0"/>
        <v>드림</v>
      </c>
    </row>
    <row r="8" spans="2:10" ht="19.149999999999999" customHeight="1" x14ac:dyDescent="0.3">
      <c r="B8" s="6" t="s">
        <v>26</v>
      </c>
      <c r="C8" s="2" t="s">
        <v>8</v>
      </c>
      <c r="D8" s="2" t="s">
        <v>14</v>
      </c>
      <c r="E8" s="17">
        <v>45679</v>
      </c>
      <c r="F8" s="21">
        <v>70000</v>
      </c>
      <c r="G8" s="28">
        <v>3</v>
      </c>
      <c r="H8" s="28">
        <v>20</v>
      </c>
      <c r="I8" s="2" t="str">
        <f t="shared" si="1"/>
        <v>8위</v>
      </c>
      <c r="J8" s="7" t="str">
        <f t="shared" si="0"/>
        <v>블레이드</v>
      </c>
    </row>
    <row r="9" spans="2:10" ht="19.149999999999999" customHeight="1" x14ac:dyDescent="0.3">
      <c r="B9" s="6" t="s">
        <v>30</v>
      </c>
      <c r="C9" s="2" t="s">
        <v>9</v>
      </c>
      <c r="D9" s="2" t="s">
        <v>14</v>
      </c>
      <c r="E9" s="17">
        <v>45717</v>
      </c>
      <c r="F9" s="21">
        <v>90000</v>
      </c>
      <c r="G9" s="28">
        <v>8</v>
      </c>
      <c r="H9" s="28">
        <v>10</v>
      </c>
      <c r="I9" s="2" t="str">
        <f t="shared" si="1"/>
        <v>7위</v>
      </c>
      <c r="J9" s="7" t="str">
        <f t="shared" si="0"/>
        <v>드림</v>
      </c>
    </row>
    <row r="10" spans="2:10" ht="19.149999999999999" customHeight="1" x14ac:dyDescent="0.3">
      <c r="B10" s="6" t="s">
        <v>27</v>
      </c>
      <c r="C10" s="2" t="s">
        <v>19</v>
      </c>
      <c r="D10" s="2" t="s">
        <v>18</v>
      </c>
      <c r="E10" s="17">
        <v>45711</v>
      </c>
      <c r="F10" s="21">
        <v>85000</v>
      </c>
      <c r="G10" s="28">
        <v>50</v>
      </c>
      <c r="H10" s="28">
        <v>45</v>
      </c>
      <c r="I10" s="2" t="str">
        <f t="shared" si="1"/>
        <v>1위</v>
      </c>
      <c r="J10" s="7" t="str">
        <f t="shared" si="0"/>
        <v>이든</v>
      </c>
    </row>
    <row r="11" spans="2:10" ht="19.149999999999999" customHeight="1" x14ac:dyDescent="0.3">
      <c r="B11" s="6" t="s">
        <v>31</v>
      </c>
      <c r="C11" s="2" t="s">
        <v>20</v>
      </c>
      <c r="D11" s="2" t="s">
        <v>18</v>
      </c>
      <c r="E11" s="17">
        <v>45696</v>
      </c>
      <c r="F11" s="21">
        <v>80000</v>
      </c>
      <c r="G11" s="28">
        <v>25</v>
      </c>
      <c r="H11" s="28">
        <v>25</v>
      </c>
      <c r="I11" s="2" t="str">
        <f t="shared" si="1"/>
        <v>4위</v>
      </c>
      <c r="J11" s="7" t="str">
        <f t="shared" si="0"/>
        <v>블레이드</v>
      </c>
    </row>
    <row r="12" spans="2:10" ht="19.149999999999999" customHeight="1" thickBot="1" x14ac:dyDescent="0.35">
      <c r="B12" s="8" t="s">
        <v>28</v>
      </c>
      <c r="C12" s="9" t="s">
        <v>10</v>
      </c>
      <c r="D12" s="9" t="s">
        <v>18</v>
      </c>
      <c r="E12" s="18">
        <v>45724</v>
      </c>
      <c r="F12" s="22">
        <v>75000</v>
      </c>
      <c r="G12" s="29">
        <v>20</v>
      </c>
      <c r="H12" s="29">
        <v>15</v>
      </c>
      <c r="I12" s="9" t="str">
        <f>_xlfn.RANK.EQ(G12,$G$5:$G$12)&amp;"위"</f>
        <v>5위</v>
      </c>
      <c r="J12" s="10" t="str">
        <f t="shared" si="0"/>
        <v>드림</v>
      </c>
    </row>
    <row r="13" spans="2:10" ht="19.149999999999999" customHeight="1" x14ac:dyDescent="0.3">
      <c r="B13" s="48" t="s">
        <v>1</v>
      </c>
      <c r="C13" s="49"/>
      <c r="D13" s="49"/>
      <c r="E13" s="27">
        <f>ROUNDDOWN(AVERAGE(F5:F12),-3)</f>
        <v>80000</v>
      </c>
      <c r="F13" s="52"/>
      <c r="G13" s="49" t="s">
        <v>39</v>
      </c>
      <c r="H13" s="49"/>
      <c r="I13" s="49"/>
      <c r="J13" s="47">
        <f>MAX(G5:G12)</f>
        <v>50</v>
      </c>
    </row>
    <row r="14" spans="2:10" ht="19.149999999999999" customHeight="1" thickBot="1" x14ac:dyDescent="0.35">
      <c r="B14" s="50" t="s">
        <v>29</v>
      </c>
      <c r="C14" s="51"/>
      <c r="D14" s="51"/>
      <c r="E14" s="29">
        <f>SUMIF(D5:D12,"FPS",전년판매수량)</f>
        <v>50</v>
      </c>
      <c r="F14" s="53"/>
      <c r="G14" s="15" t="s">
        <v>2</v>
      </c>
      <c r="H14" s="9" t="s">
        <v>22</v>
      </c>
      <c r="I14" s="15" t="s">
        <v>21</v>
      </c>
      <c r="J14" s="19">
        <f>VLOOKUP(H14,B4:H12,4,FALSE)</f>
        <v>45713</v>
      </c>
    </row>
    <row r="17" spans="5:5" x14ac:dyDescent="0.3">
      <c r="E17" s="42"/>
    </row>
  </sheetData>
  <mergeCells count="4">
    <mergeCell ref="B13:D13"/>
    <mergeCell ref="B14:D14"/>
    <mergeCell ref="G13:I13"/>
    <mergeCell ref="F13:F14"/>
  </mergeCells>
  <phoneticPr fontId="2" type="noConversion"/>
  <conditionalFormatting sqref="B5:J12">
    <cfRule type="expression" dxfId="1" priority="2">
      <formula>$H5&gt;=30</formula>
    </cfRule>
  </conditionalFormatting>
  <dataValidations count="1">
    <dataValidation type="list" allowBlank="1" showInputMessage="1" showErrorMessage="1" sqref="H14" xr:uid="{00000000-0002-0000-0100-000000000000}">
      <formula1>$B$5:$B$12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H22"/>
  <sheetViews>
    <sheetView zoomScaleNormal="100" workbookViewId="0">
      <selection activeCell="I25" sqref="I25"/>
    </sheetView>
  </sheetViews>
  <sheetFormatPr defaultColWidth="8.75" defaultRowHeight="13.5" x14ac:dyDescent="0.3"/>
  <cols>
    <col min="1" max="1" width="1.75" style="1" customWidth="1"/>
    <col min="2" max="2" width="10.625" style="1" customWidth="1"/>
    <col min="3" max="3" width="11.125" style="1" customWidth="1"/>
    <col min="4" max="4" width="11" style="1" customWidth="1"/>
    <col min="5" max="5" width="13" style="1" customWidth="1"/>
    <col min="6" max="8" width="11.25" style="1" customWidth="1"/>
    <col min="9" max="16384" width="8.75" style="1"/>
  </cols>
  <sheetData>
    <row r="1" spans="2:8" ht="14.25" thickBot="1" x14ac:dyDescent="0.35"/>
    <row r="2" spans="2:8" ht="27.75" thickBot="1" x14ac:dyDescent="0.35">
      <c r="B2" s="11" t="s">
        <v>2</v>
      </c>
      <c r="C2" s="12" t="s">
        <v>4</v>
      </c>
      <c r="D2" s="12" t="s">
        <v>12</v>
      </c>
      <c r="E2" s="13" t="s">
        <v>21</v>
      </c>
      <c r="F2" s="13" t="s">
        <v>0</v>
      </c>
      <c r="G2" s="13" t="s">
        <v>32</v>
      </c>
      <c r="H2" s="13" t="s">
        <v>36</v>
      </c>
    </row>
    <row r="3" spans="2:8" x14ac:dyDescent="0.3">
      <c r="B3" s="3" t="s">
        <v>23</v>
      </c>
      <c r="C3" s="4" t="s">
        <v>5</v>
      </c>
      <c r="D3" s="4" t="s">
        <v>14</v>
      </c>
      <c r="E3" s="16">
        <v>45713</v>
      </c>
      <c r="F3" s="20">
        <v>80000</v>
      </c>
      <c r="G3" s="27">
        <v>45</v>
      </c>
      <c r="H3" s="27">
        <v>50</v>
      </c>
    </row>
    <row r="4" spans="2:8" x14ac:dyDescent="0.3">
      <c r="B4" s="6" t="s">
        <v>24</v>
      </c>
      <c r="C4" s="2" t="s">
        <v>6</v>
      </c>
      <c r="D4" s="2" t="s">
        <v>16</v>
      </c>
      <c r="E4" s="17">
        <v>45666</v>
      </c>
      <c r="F4" s="21">
        <v>100000</v>
      </c>
      <c r="G4" s="28">
        <v>35</v>
      </c>
      <c r="H4" s="28">
        <v>30</v>
      </c>
    </row>
    <row r="5" spans="2:8" x14ac:dyDescent="0.3">
      <c r="B5" s="6" t="s">
        <v>25</v>
      </c>
      <c r="C5" s="2" t="s">
        <v>7</v>
      </c>
      <c r="D5" s="2" t="s">
        <v>16</v>
      </c>
      <c r="E5" s="17">
        <v>45680</v>
      </c>
      <c r="F5" s="21">
        <v>60000</v>
      </c>
      <c r="G5" s="28">
        <v>10</v>
      </c>
      <c r="H5" s="28">
        <v>20</v>
      </c>
    </row>
    <row r="6" spans="2:8" x14ac:dyDescent="0.3">
      <c r="B6" s="6" t="s">
        <v>26</v>
      </c>
      <c r="C6" s="2" t="s">
        <v>8</v>
      </c>
      <c r="D6" s="2" t="s">
        <v>14</v>
      </c>
      <c r="E6" s="17">
        <v>45679</v>
      </c>
      <c r="F6" s="21">
        <v>70000</v>
      </c>
      <c r="G6" s="28">
        <v>3</v>
      </c>
      <c r="H6" s="28">
        <v>20</v>
      </c>
    </row>
    <row r="7" spans="2:8" x14ac:dyDescent="0.3">
      <c r="B7" s="6" t="s">
        <v>30</v>
      </c>
      <c r="C7" s="2" t="s">
        <v>9</v>
      </c>
      <c r="D7" s="2" t="s">
        <v>14</v>
      </c>
      <c r="E7" s="17">
        <v>45717</v>
      </c>
      <c r="F7" s="21">
        <v>90000</v>
      </c>
      <c r="G7" s="28">
        <v>8</v>
      </c>
      <c r="H7" s="28">
        <v>10</v>
      </c>
    </row>
    <row r="8" spans="2:8" x14ac:dyDescent="0.3">
      <c r="B8" s="6" t="s">
        <v>27</v>
      </c>
      <c r="C8" s="2" t="s">
        <v>19</v>
      </c>
      <c r="D8" s="2" t="s">
        <v>18</v>
      </c>
      <c r="E8" s="17">
        <v>45711</v>
      </c>
      <c r="F8" s="21">
        <v>85000</v>
      </c>
      <c r="G8" s="28">
        <v>50</v>
      </c>
      <c r="H8" s="28">
        <v>45</v>
      </c>
    </row>
    <row r="9" spans="2:8" x14ac:dyDescent="0.3">
      <c r="B9" s="6" t="s">
        <v>31</v>
      </c>
      <c r="C9" s="2" t="s">
        <v>20</v>
      </c>
      <c r="D9" s="2" t="s">
        <v>18</v>
      </c>
      <c r="E9" s="17">
        <v>45696</v>
      </c>
      <c r="F9" s="21">
        <v>80000</v>
      </c>
      <c r="G9" s="28">
        <v>25</v>
      </c>
      <c r="H9" s="28">
        <v>25</v>
      </c>
    </row>
    <row r="10" spans="2:8" ht="14.25" thickBot="1" x14ac:dyDescent="0.35">
      <c r="B10" s="8" t="s">
        <v>28</v>
      </c>
      <c r="C10" s="9" t="s">
        <v>10</v>
      </c>
      <c r="D10" s="9" t="s">
        <v>18</v>
      </c>
      <c r="E10" s="18">
        <v>45724</v>
      </c>
      <c r="F10" s="22">
        <v>75000</v>
      </c>
      <c r="G10" s="29">
        <v>20</v>
      </c>
      <c r="H10" s="29">
        <v>15</v>
      </c>
    </row>
    <row r="14" spans="2:8" ht="27" x14ac:dyDescent="0.3">
      <c r="B14" s="30" t="s">
        <v>11</v>
      </c>
      <c r="C14" s="31" t="s">
        <v>35</v>
      </c>
    </row>
    <row r="15" spans="2:8" x14ac:dyDescent="0.3">
      <c r="B15" s="32" t="s">
        <v>16</v>
      </c>
      <c r="C15" s="32"/>
    </row>
    <row r="16" spans="2:8" x14ac:dyDescent="0.3">
      <c r="B16" s="32"/>
      <c r="C16" s="32" t="s">
        <v>37</v>
      </c>
    </row>
    <row r="18" spans="2:5" ht="27.75" thickBot="1" x14ac:dyDescent="0.35">
      <c r="B18" s="23" t="s">
        <v>2</v>
      </c>
      <c r="C18" s="24" t="s">
        <v>4</v>
      </c>
      <c r="D18" s="25" t="s">
        <v>21</v>
      </c>
      <c r="E18" s="26" t="s">
        <v>32</v>
      </c>
    </row>
    <row r="19" spans="2:5" x14ac:dyDescent="0.3">
      <c r="B19" s="33" t="s">
        <v>23</v>
      </c>
      <c r="C19" s="4" t="s">
        <v>5</v>
      </c>
      <c r="D19" s="16">
        <v>45713</v>
      </c>
      <c r="E19" s="35">
        <v>45</v>
      </c>
    </row>
    <row r="20" spans="2:5" x14ac:dyDescent="0.3">
      <c r="B20" s="34" t="s">
        <v>24</v>
      </c>
      <c r="C20" s="2" t="s">
        <v>6</v>
      </c>
      <c r="D20" s="17">
        <v>45666</v>
      </c>
      <c r="E20" s="36">
        <v>35</v>
      </c>
    </row>
    <row r="21" spans="2:5" x14ac:dyDescent="0.3">
      <c r="B21" s="34" t="s">
        <v>25</v>
      </c>
      <c r="C21" s="2" t="s">
        <v>7</v>
      </c>
      <c r="D21" s="17">
        <v>45680</v>
      </c>
      <c r="E21" s="36">
        <v>10</v>
      </c>
    </row>
    <row r="22" spans="2:5" x14ac:dyDescent="0.3">
      <c r="B22" s="37" t="s">
        <v>27</v>
      </c>
      <c r="C22" s="38" t="s">
        <v>19</v>
      </c>
      <c r="D22" s="39">
        <v>45711</v>
      </c>
      <c r="E22" s="40">
        <v>50</v>
      </c>
    </row>
  </sheetData>
  <phoneticPr fontId="2" type="noConversion"/>
  <conditionalFormatting sqref="B3:H10">
    <cfRule type="expression" dxfId="0" priority="1">
      <formula>$H3&gt;=30</formula>
    </cfRule>
  </conditionalFormatting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H8"/>
  <sheetViews>
    <sheetView zoomScaleNormal="100" workbookViewId="0">
      <selection activeCell="J14" sqref="J14"/>
    </sheetView>
  </sheetViews>
  <sheetFormatPr defaultRowHeight="16.5" x14ac:dyDescent="0.3"/>
  <cols>
    <col min="1" max="1" width="1.75" customWidth="1"/>
    <col min="2" max="2" width="13.375" bestFit="1" customWidth="1"/>
    <col min="3" max="3" width="12.25" bestFit="1" customWidth="1"/>
    <col min="4" max="4" width="21.75" customWidth="1"/>
    <col min="5" max="5" width="12.25" bestFit="1" customWidth="1"/>
    <col min="6" max="6" width="21.75" customWidth="1"/>
    <col min="7" max="7" width="12.25" bestFit="1" customWidth="1"/>
    <col min="8" max="8" width="21.75" customWidth="1"/>
    <col min="9" max="9" width="16.875" bestFit="1" customWidth="1"/>
    <col min="10" max="10" width="18.75" bestFit="1" customWidth="1"/>
  </cols>
  <sheetData>
    <row r="2" spans="2:8" x14ac:dyDescent="0.3">
      <c r="B2" s="43"/>
      <c r="C2" s="44" t="s">
        <v>11</v>
      </c>
      <c r="D2" s="43"/>
      <c r="E2" s="43"/>
      <c r="F2" s="43"/>
      <c r="G2" s="43"/>
      <c r="H2" s="43"/>
    </row>
    <row r="3" spans="2:8" x14ac:dyDescent="0.3">
      <c r="B3" s="43"/>
      <c r="C3" s="54" t="s">
        <v>13</v>
      </c>
      <c r="D3" s="55"/>
      <c r="E3" s="54" t="s">
        <v>17</v>
      </c>
      <c r="F3" s="55"/>
      <c r="G3" s="54" t="s">
        <v>15</v>
      </c>
      <c r="H3" s="55"/>
    </row>
    <row r="4" spans="2:8" x14ac:dyDescent="0.3">
      <c r="B4" s="44" t="s">
        <v>40</v>
      </c>
      <c r="C4" s="45" t="s">
        <v>38</v>
      </c>
      <c r="D4" s="45" t="s">
        <v>45</v>
      </c>
      <c r="E4" s="45" t="s">
        <v>38</v>
      </c>
      <c r="F4" s="45" t="s">
        <v>45</v>
      </c>
      <c r="G4" s="45" t="s">
        <v>38</v>
      </c>
      <c r="H4" s="45" t="s">
        <v>45</v>
      </c>
    </row>
    <row r="5" spans="2:8" x14ac:dyDescent="0.3">
      <c r="B5" s="41" t="s">
        <v>42</v>
      </c>
      <c r="C5" s="46" t="s">
        <v>41</v>
      </c>
      <c r="D5" s="46" t="s">
        <v>41</v>
      </c>
      <c r="E5" s="46" t="s">
        <v>41</v>
      </c>
      <c r="F5" s="46" t="s">
        <v>41</v>
      </c>
      <c r="G5" s="46">
        <v>1</v>
      </c>
      <c r="H5" s="46">
        <v>10</v>
      </c>
    </row>
    <row r="6" spans="2:8" x14ac:dyDescent="0.3">
      <c r="B6" s="41" t="s">
        <v>43</v>
      </c>
      <c r="C6" s="46">
        <v>3</v>
      </c>
      <c r="D6" s="46">
        <v>18.666666666666668</v>
      </c>
      <c r="E6" s="46">
        <v>3</v>
      </c>
      <c r="F6" s="46">
        <v>31.666666666666668</v>
      </c>
      <c r="G6" s="46" t="s">
        <v>41</v>
      </c>
      <c r="H6" s="46" t="s">
        <v>41</v>
      </c>
    </row>
    <row r="7" spans="2:8" x14ac:dyDescent="0.3">
      <c r="B7" s="41" t="s">
        <v>44</v>
      </c>
      <c r="C7" s="46" t="s">
        <v>41</v>
      </c>
      <c r="D7" s="46" t="s">
        <v>41</v>
      </c>
      <c r="E7" s="46" t="s">
        <v>41</v>
      </c>
      <c r="F7" s="46" t="s">
        <v>41</v>
      </c>
      <c r="G7" s="46">
        <v>1</v>
      </c>
      <c r="H7" s="46">
        <v>35</v>
      </c>
    </row>
    <row r="8" spans="2:8" x14ac:dyDescent="0.3">
      <c r="B8" s="41" t="s">
        <v>3</v>
      </c>
      <c r="C8" s="46">
        <v>3</v>
      </c>
      <c r="D8" s="46">
        <v>18.666666666666668</v>
      </c>
      <c r="E8" s="46">
        <v>3</v>
      </c>
      <c r="F8" s="46">
        <v>31.666666666666668</v>
      </c>
      <c r="G8" s="46">
        <v>2</v>
      </c>
      <c r="H8" s="46">
        <v>22.5</v>
      </c>
    </row>
  </sheetData>
  <mergeCells count="3">
    <mergeCell ref="C3:D3"/>
    <mergeCell ref="E3:F3"/>
    <mergeCell ref="G3:H3"/>
  </mergeCells>
  <phoneticPr fontId="2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8 n z e W i o x G q C l A A A A 9 w A A A B I A H A B D b 2 5 m a W c v U G F j a 2 F n Z S 5 4 b W w g o h g A K K A U A A A A A A A A A A A A A A A A A A A A A A A A A A A A h Y 8 x D o I w A E W v Q r r T l p o Q I a U M j k p i N D G u T a n Q A K 2 h x X I 3 B 4 / k F c Q o 6 u b 4 3 3 / D / / f r j e Z j 1 w Y X 2 V t l d A Y i i E E g t T C l 0 l U G B n c K l y B n d M t F w y s Z T L K 2 6 W j L D N T O n V O E v P f Q L 6 D p K 0 Q w j t C x 2 O x F L T s O P r L 6 L 4 d K W 8 e 1 k I D R w 2 s M I z C J Y Z T E M Y G Y o p n S Q u m v Q a b B z / Y H 0 t X Q u q G X r D H h e k f R H C l 6 n 2 A P U E s D B B Q A A g A I A P J 8 3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D y f N 5 a K I p H u A 4 A A A A R A A A A E w A c A E Z v c m 1 1 b G F z L 1 N l Y 3 R p b 2 4 x L m 0 g o h g A K K A U A A A A A A A A A A A A A A A A A A A A A A A A A A A A K 0 5 N L s n M z 1 M I h t C G 1 g B Q S w E C L Q A U A A I A C A D y f N 5 a K j E a o K U A A A D 3 A A A A E g A A A A A A A A A A A A A A A A A A A A A A Q 2 9 u Z m l n L 1 B h Y 2 t h Z 2 U u e G 1 s U E s B A i 0 A F A A C A A g A 8 n z e W g / K 6 a u k A A A A 6 Q A A A B M A A A A A A A A A A A A A A A A A 8 Q A A A F t D b 2 5 0 Z W 5 0 X 1 R 5 c G V z X S 5 4 b W x Q S w E C L Q A U A A I A C A D y f N 5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L w W a E y k V 0 U a O e R v H 6 2 p 4 9 Q A A A A A C A A A A A A A Q Z g A A A A E A A C A A A A D g A c Q b 7 C 5 J A f t 3 9 Q C B 5 r I 5 s G 0 z u o W N G i N t z u c y z l k F 0 A A A A A A O g A A A A A I A A C A A A A C M n u i W J D T D f K e m M x M F t N l x 7 G i 2 5 j q Z q u 7 L B a U 0 Y G 7 f z l A A A A D Y W n g K N m p / I p d 6 1 K Z A h 9 X L V I X 9 Q e F e y Y T Y J K H + h F 9 S Q 5 5 i + G t D c d V i v M z M E y V m j u p o d y 8 0 m O N K O v R e 8 I r 7 f 3 b 9 E p o j y 1 r 6 s a n Y K t B B m I j 8 C E A A A A B d v Q + e F e A R o T R s M 5 E / 4 z U 6 D t O U l t C Y w X u H G 3 y m J 9 K 4 V v c L S c 6 v i c 5 i 5 6 K q g q B v B y r H K k d N m O w C X w D K O d R b z t M p < / D a t a M a s h u p > 
</file>

<file path=customXml/itemProps1.xml><?xml version="1.0" encoding="utf-8"?>
<ds:datastoreItem xmlns:ds="http://schemas.openxmlformats.org/officeDocument/2006/customXml" ds:itemID="{389AC5CA-48AD-4F25-AB87-8366B11B6D2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워크시트</vt:lpstr>
      </vt:variant>
      <vt:variant>
        <vt:i4>3</vt:i4>
      </vt:variant>
      <vt:variant>
        <vt:lpstr>차트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5" baseType="lpstr">
      <vt:lpstr>제1작업</vt:lpstr>
      <vt:lpstr>제2작업</vt:lpstr>
      <vt:lpstr>제3작업</vt:lpstr>
      <vt:lpstr>제4작업</vt:lpstr>
      <vt:lpstr>전년판매수량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GHYOO YOO</cp:lastModifiedBy>
  <dcterms:created xsi:type="dcterms:W3CDTF">2023-07-20T01:12:47Z</dcterms:created>
  <dcterms:modified xsi:type="dcterms:W3CDTF">2025-08-10T23:40:43Z</dcterms:modified>
</cp:coreProperties>
</file>